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a\Desktop\EDUCACION\"/>
    </mc:Choice>
  </mc:AlternateContent>
  <bookViews>
    <workbookView xWindow="0" yWindow="0" windowWidth="20490" windowHeight="7155"/>
  </bookViews>
  <sheets>
    <sheet name="5-1-2" sheetId="1" r:id="rId1"/>
  </sheets>
  <definedNames>
    <definedName name="_xlnm.Print_Area" localSheetId="0">'5-1-2'!$A$1:$P$31</definedName>
  </definedNames>
  <calcPr calcId="152511"/>
</workbook>
</file>

<file path=xl/calcChain.xml><?xml version="1.0" encoding="utf-8"?>
<calcChain xmlns="http://schemas.openxmlformats.org/spreadsheetml/2006/main">
  <c r="C17" i="1" l="1"/>
  <c r="O15" i="1"/>
  <c r="K15" i="1" l="1"/>
  <c r="K24" i="1"/>
  <c r="K21" i="1"/>
  <c r="K17" i="1"/>
  <c r="G15" i="1" l="1"/>
  <c r="G24" i="1"/>
  <c r="G21" i="1"/>
  <c r="G17" i="1"/>
  <c r="C15" i="1" l="1"/>
  <c r="C24" i="1"/>
  <c r="C23" i="1"/>
  <c r="C21" i="1"/>
  <c r="C20" i="1"/>
  <c r="N24" i="1" l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P7" i="1"/>
  <c r="O7" i="1"/>
  <c r="N7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9" i="1"/>
  <c r="L7" i="1"/>
  <c r="K7" i="1"/>
  <c r="H7" i="1"/>
  <c r="G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9" i="1"/>
  <c r="D7" i="1"/>
  <c r="C7" i="1"/>
  <c r="F7" i="1" l="1"/>
  <c r="B7" i="1"/>
  <c r="J7" i="1"/>
</calcChain>
</file>

<file path=xl/sharedStrings.xml><?xml version="1.0" encoding="utf-8"?>
<sst xmlns="http://schemas.openxmlformats.org/spreadsheetml/2006/main" count="79" uniqueCount="31">
  <si>
    <t>Departamento</t>
  </si>
  <si>
    <t>Inicial</t>
  </si>
  <si>
    <t>Total</t>
  </si>
  <si>
    <t>Estatal</t>
  </si>
  <si>
    <t>Privado</t>
  </si>
  <si>
    <t xml:space="preserve">Ambato                                     </t>
  </si>
  <si>
    <t>Ancasti</t>
  </si>
  <si>
    <t>Andalgalá</t>
  </si>
  <si>
    <t>Antofagasta de la Sierra</t>
  </si>
  <si>
    <t>Belén</t>
  </si>
  <si>
    <t>Capayán</t>
  </si>
  <si>
    <t>Capital</t>
  </si>
  <si>
    <t>El Alto</t>
  </si>
  <si>
    <t>Fray Mamerto Esquiú</t>
  </si>
  <si>
    <t>La Paz</t>
  </si>
  <si>
    <t>Paclín</t>
  </si>
  <si>
    <t>Pomán</t>
  </si>
  <si>
    <t>Santa María</t>
  </si>
  <si>
    <t>Santa Rosa</t>
  </si>
  <si>
    <t>Tinogasta</t>
  </si>
  <si>
    <t>Valle Viejo</t>
  </si>
  <si>
    <t>Primario</t>
  </si>
  <si>
    <t>Secundario</t>
  </si>
  <si>
    <t>-</t>
  </si>
  <si>
    <t>Terciario No Universitario</t>
  </si>
  <si>
    <t>Nivel de Educación</t>
  </si>
  <si>
    <t>Establecimientos educativos, por Nivel y Sector de Educación, según departamento.</t>
  </si>
  <si>
    <t>Se incluye los Anexos de otros establecimientos.</t>
  </si>
  <si>
    <t>Provincia de Catamarca. Año 2014.</t>
  </si>
  <si>
    <r>
      <rPr>
        <b/>
        <sz val="7"/>
        <rFont val="Arial"/>
        <family val="2"/>
      </rPr>
      <t>Nota:</t>
    </r>
    <r>
      <rPr>
        <sz val="7"/>
        <rFont val="Arial"/>
        <family val="2"/>
      </rPr>
      <t xml:space="preserve"> Se incluye los establecimientos nacionales y municipales.</t>
    </r>
  </si>
  <si>
    <r>
      <t xml:space="preserve">Fuente: Dirección Provincial de Estadística y Censos, Dirección de Producción Estadística, Departamento Estadísticas Sociodemográficas, </t>
    </r>
    <r>
      <rPr>
        <sz val="7"/>
        <rFont val="Arial"/>
        <family val="2"/>
      </rPr>
      <t>en base a información de la Subsecretaría de Planeamiento Educativo, Dirección de Evaluación y Gestión de la Información, Relevamiento Anual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</si>
</sst>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sz val="8"/>
      <name val="Verdana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3" fontId="2" fillId="2" borderId="0" xfId="0" applyNumberFormat="1" applyFont="1" applyFill="1" applyBorder="1"/>
    <xf numFmtId="3" fontId="4" fillId="2" borderId="0" xfId="0" applyNumberFormat="1" applyFont="1" applyFill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3" xfId="0" applyNumberFormat="1" applyFont="1" applyFill="1" applyBorder="1"/>
    <xf numFmtId="3" fontId="4" fillId="2" borderId="3" xfId="0" applyNumberFormat="1" applyFont="1" applyFill="1" applyBorder="1" applyAlignment="1">
      <alignment horizontal="right"/>
    </xf>
    <xf numFmtId="0" fontId="5" fillId="2" borderId="0" xfId="0" applyFont="1" applyFill="1"/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2" borderId="3" xfId="0" applyFont="1" applyFill="1" applyBorder="1"/>
    <xf numFmtId="3" fontId="7" fillId="0" borderId="3" xfId="0" applyNumberFormat="1" applyFont="1" applyBorder="1" applyAlignment="1">
      <alignment horizontal="right" readingOrder="2"/>
    </xf>
    <xf numFmtId="0" fontId="2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view="pageBreakPreview" zoomScaleSheetLayoutView="100" workbookViewId="0">
      <selection activeCell="C17" sqref="C17"/>
    </sheetView>
  </sheetViews>
  <sheetFormatPr baseColWidth="10" defaultRowHeight="12.75" customHeight="1" x14ac:dyDescent="0.15"/>
  <cols>
    <col min="1" max="1" width="15.25" style="2" customWidth="1"/>
    <col min="2" max="2" width="4.75" style="2" customWidth="1"/>
    <col min="3" max="3" width="5.125" style="2" customWidth="1"/>
    <col min="4" max="4" width="5.75" style="2" customWidth="1"/>
    <col min="5" max="5" width="0.5" style="2" customWidth="1"/>
    <col min="6" max="6" width="4.75" style="2" customWidth="1"/>
    <col min="7" max="7" width="5.125" style="2" customWidth="1"/>
    <col min="8" max="8" width="5.75" style="2" customWidth="1"/>
    <col min="9" max="9" width="0.5" style="2" customWidth="1"/>
    <col min="10" max="10" width="4.75" style="2" customWidth="1"/>
    <col min="11" max="11" width="5.125" style="2" customWidth="1"/>
    <col min="12" max="12" width="5.75" style="2" customWidth="1"/>
    <col min="13" max="13" width="0.5" style="2" customWidth="1"/>
    <col min="14" max="14" width="4.75" style="2" customWidth="1"/>
    <col min="15" max="15" width="5.125" style="2" customWidth="1"/>
    <col min="16" max="16" width="5.75" style="2" customWidth="1"/>
    <col min="17" max="16384" width="11" style="2"/>
  </cols>
  <sheetData>
    <row r="1" spans="1:16" ht="12.75" customHeight="1" x14ac:dyDescent="0.2">
      <c r="A1" s="1" t="s">
        <v>26</v>
      </c>
    </row>
    <row r="2" spans="1:16" ht="12.75" customHeight="1" x14ac:dyDescent="0.2">
      <c r="A2" s="1" t="s">
        <v>28</v>
      </c>
    </row>
    <row r="3" spans="1:16" ht="12.75" customHeight="1" x14ac:dyDescent="0.15">
      <c r="M3" s="22"/>
      <c r="N3" s="22"/>
      <c r="O3" s="22"/>
      <c r="P3" s="22"/>
    </row>
    <row r="4" spans="1:16" ht="12.75" customHeight="1" x14ac:dyDescent="0.15">
      <c r="A4" s="26" t="s">
        <v>0</v>
      </c>
      <c r="B4" s="29" t="s">
        <v>25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3.25" customHeight="1" x14ac:dyDescent="0.2">
      <c r="A5" s="27"/>
      <c r="B5" s="29" t="s">
        <v>1</v>
      </c>
      <c r="C5" s="29"/>
      <c r="D5" s="29"/>
      <c r="E5" s="3"/>
      <c r="F5" s="29" t="s">
        <v>21</v>
      </c>
      <c r="G5" s="29"/>
      <c r="H5" s="29"/>
      <c r="I5" s="4"/>
      <c r="J5" s="29" t="s">
        <v>22</v>
      </c>
      <c r="K5" s="29"/>
      <c r="L5" s="29"/>
      <c r="N5" s="24" t="s">
        <v>24</v>
      </c>
      <c r="O5" s="24"/>
      <c r="P5" s="24"/>
    </row>
    <row r="6" spans="1:16" ht="12.75" customHeight="1" x14ac:dyDescent="0.2">
      <c r="A6" s="28"/>
      <c r="B6" s="6" t="s">
        <v>2</v>
      </c>
      <c r="C6" s="6" t="s">
        <v>3</v>
      </c>
      <c r="D6" s="6" t="s">
        <v>4</v>
      </c>
      <c r="E6" s="7"/>
      <c r="F6" s="6" t="s">
        <v>2</v>
      </c>
      <c r="G6" s="6" t="s">
        <v>3</v>
      </c>
      <c r="H6" s="6" t="s">
        <v>4</v>
      </c>
      <c r="I6" s="8"/>
      <c r="J6" s="6" t="s">
        <v>2</v>
      </c>
      <c r="K6" s="6" t="s">
        <v>3</v>
      </c>
      <c r="L6" s="6" t="s">
        <v>4</v>
      </c>
      <c r="M6" s="22"/>
      <c r="N6" s="6" t="s">
        <v>2</v>
      </c>
      <c r="O6" s="6" t="s">
        <v>3</v>
      </c>
      <c r="P6" s="6" t="s">
        <v>4</v>
      </c>
    </row>
    <row r="7" spans="1:16" ht="12.75" customHeight="1" x14ac:dyDescent="0.15">
      <c r="A7" s="21" t="s">
        <v>2</v>
      </c>
      <c r="B7" s="18">
        <f>IF(SUM(B9:B24)=0,"-", SUM(B9:B24))</f>
        <v>301</v>
      </c>
      <c r="C7" s="18">
        <f>IF(SUM(C9:C24)=0,"-", SUM(C9:C24))</f>
        <v>279</v>
      </c>
      <c r="D7" s="18">
        <f>IF(SUM(D9:D24)=0,"-", SUM(D9:D24))</f>
        <v>22</v>
      </c>
      <c r="E7" s="18"/>
      <c r="F7" s="19">
        <f>IF(SUM(G7:H7)=0,"-", SUM(G7:H7))</f>
        <v>453</v>
      </c>
      <c r="G7" s="19">
        <f>IF(SUM(G9:G24)=0,"-", SUM(G9:G24))</f>
        <v>432</v>
      </c>
      <c r="H7" s="19">
        <f>IF(SUM(H9:H24)=0,"-", SUM(H9:H24))</f>
        <v>21</v>
      </c>
      <c r="I7" s="20"/>
      <c r="J7" s="18">
        <f>IF(SUM(K7:L7)=0,"-", SUM(K7:L7))</f>
        <v>229</v>
      </c>
      <c r="K7" s="19">
        <f>IF(SUM(K9:K24)=0,"-", SUM(K9:K24))</f>
        <v>209</v>
      </c>
      <c r="L7" s="19">
        <f>IF(SUM(L9:L24)=0,"-", SUM(L9:L24))</f>
        <v>20</v>
      </c>
      <c r="N7" s="19">
        <f>IF(SUM(O7:P7)=0,"-", SUM(O7:P7))</f>
        <v>32</v>
      </c>
      <c r="O7" s="19">
        <f>IF(SUM(O9:O24)=0,"-", SUM(O9:O24))</f>
        <v>24</v>
      </c>
      <c r="P7" s="19">
        <f>IF(SUM(P9:P24)=0,"-", SUM(P9:P24))</f>
        <v>8</v>
      </c>
    </row>
    <row r="8" spans="1:16" ht="12.75" customHeight="1" x14ac:dyDescent="0.2">
      <c r="A8" s="11"/>
      <c r="B8" s="9"/>
      <c r="C8" s="9"/>
      <c r="D8" s="9"/>
      <c r="E8" s="9"/>
      <c r="F8" s="10"/>
      <c r="G8" s="10"/>
      <c r="H8" s="10"/>
      <c r="I8" s="5"/>
      <c r="J8" s="12"/>
      <c r="K8" s="10"/>
      <c r="L8" s="10"/>
      <c r="N8" s="14"/>
      <c r="O8" s="14"/>
      <c r="P8" s="14"/>
    </row>
    <row r="9" spans="1:16" ht="12.75" customHeight="1" x14ac:dyDescent="0.2">
      <c r="A9" s="11" t="s">
        <v>5</v>
      </c>
      <c r="B9" s="12">
        <f>IF(SUM(C9:D9)=0,"-", SUM(C9:D9))</f>
        <v>13</v>
      </c>
      <c r="C9" s="12">
        <v>13</v>
      </c>
      <c r="D9" s="13" t="s">
        <v>23</v>
      </c>
      <c r="E9" s="12"/>
      <c r="F9" s="14">
        <f>IF(SUM(G9:H9)=0,"-", SUM(G9:H9))</f>
        <v>19</v>
      </c>
      <c r="G9" s="10">
        <v>19</v>
      </c>
      <c r="H9" s="14" t="s">
        <v>23</v>
      </c>
      <c r="I9" s="5"/>
      <c r="J9" s="13">
        <f>IF(SUM(K9:L9)=0,"-", SUM(K9:L9))</f>
        <v>5</v>
      </c>
      <c r="K9" s="10">
        <v>5</v>
      </c>
      <c r="L9" s="14" t="s">
        <v>23</v>
      </c>
      <c r="N9" s="14" t="str">
        <f>IF(SUM(O9:P9)=0,"-", SUM(O9:P9))</f>
        <v>-</v>
      </c>
      <c r="O9" s="14" t="s">
        <v>23</v>
      </c>
      <c r="P9" s="14" t="s">
        <v>23</v>
      </c>
    </row>
    <row r="10" spans="1:16" ht="12.75" customHeight="1" x14ac:dyDescent="0.2">
      <c r="A10" s="11" t="s">
        <v>6</v>
      </c>
      <c r="B10" s="12">
        <f t="shared" ref="B10:B24" si="0">IF(SUM(C10:D10)=0,"-", SUM(C10:D10))</f>
        <v>4</v>
      </c>
      <c r="C10" s="12">
        <v>4</v>
      </c>
      <c r="D10" s="13" t="s">
        <v>23</v>
      </c>
      <c r="E10" s="12"/>
      <c r="F10" s="14">
        <f t="shared" ref="F10:F24" si="1">IF(SUM(G10:H10)=0,"-", SUM(G10:H10))</f>
        <v>28</v>
      </c>
      <c r="G10" s="10">
        <v>28</v>
      </c>
      <c r="H10" s="14" t="s">
        <v>23</v>
      </c>
      <c r="I10" s="5"/>
      <c r="J10" s="13">
        <f t="shared" ref="J10:J23" si="2">IF(SUM(K10:L10)=0,"-", SUM(K10:L10))</f>
        <v>3</v>
      </c>
      <c r="K10" s="10">
        <v>3</v>
      </c>
      <c r="L10" s="14" t="s">
        <v>23</v>
      </c>
      <c r="N10" s="14" t="str">
        <f t="shared" ref="N10:N23" si="3">IF(SUM(O10:P10)=0,"-", SUM(O10:P10))</f>
        <v>-</v>
      </c>
      <c r="O10" s="14" t="s">
        <v>23</v>
      </c>
      <c r="P10" s="14" t="s">
        <v>23</v>
      </c>
    </row>
    <row r="11" spans="1:16" ht="12.75" customHeight="1" x14ac:dyDescent="0.2">
      <c r="A11" s="11" t="s">
        <v>7</v>
      </c>
      <c r="B11" s="12">
        <f t="shared" si="0"/>
        <v>16</v>
      </c>
      <c r="C11" s="12">
        <v>14</v>
      </c>
      <c r="D11" s="13">
        <v>2</v>
      </c>
      <c r="E11" s="12"/>
      <c r="F11" s="14">
        <f t="shared" si="1"/>
        <v>25</v>
      </c>
      <c r="G11" s="10">
        <v>24</v>
      </c>
      <c r="H11" s="14">
        <v>1</v>
      </c>
      <c r="I11" s="5"/>
      <c r="J11" s="13">
        <f t="shared" si="2"/>
        <v>14</v>
      </c>
      <c r="K11" s="10">
        <v>13</v>
      </c>
      <c r="L11" s="14">
        <v>1</v>
      </c>
      <c r="N11" s="14">
        <f t="shared" si="3"/>
        <v>1</v>
      </c>
      <c r="O11" s="14">
        <v>1</v>
      </c>
      <c r="P11" s="14" t="s">
        <v>23</v>
      </c>
    </row>
    <row r="12" spans="1:16" ht="12.75" customHeight="1" x14ac:dyDescent="0.2">
      <c r="A12" s="11" t="s">
        <v>8</v>
      </c>
      <c r="B12" s="12">
        <f t="shared" si="0"/>
        <v>3</v>
      </c>
      <c r="C12" s="12">
        <v>3</v>
      </c>
      <c r="D12" s="13" t="s">
        <v>23</v>
      </c>
      <c r="E12" s="12"/>
      <c r="F12" s="14">
        <f t="shared" si="1"/>
        <v>5</v>
      </c>
      <c r="G12" s="10">
        <v>5</v>
      </c>
      <c r="H12" s="14" t="s">
        <v>23</v>
      </c>
      <c r="I12" s="5"/>
      <c r="J12" s="13">
        <f t="shared" si="2"/>
        <v>2</v>
      </c>
      <c r="K12" s="10">
        <v>2</v>
      </c>
      <c r="L12" s="14" t="s">
        <v>23</v>
      </c>
      <c r="N12" s="14" t="str">
        <f t="shared" si="3"/>
        <v>-</v>
      </c>
      <c r="O12" s="14" t="s">
        <v>23</v>
      </c>
      <c r="P12" s="14" t="s">
        <v>23</v>
      </c>
    </row>
    <row r="13" spans="1:16" ht="12.75" customHeight="1" x14ac:dyDescent="0.2">
      <c r="A13" s="11" t="s">
        <v>9</v>
      </c>
      <c r="B13" s="12">
        <f t="shared" si="0"/>
        <v>44</v>
      </c>
      <c r="C13" s="12">
        <v>42</v>
      </c>
      <c r="D13" s="13">
        <v>2</v>
      </c>
      <c r="E13" s="12"/>
      <c r="F13" s="14">
        <f t="shared" si="1"/>
        <v>57</v>
      </c>
      <c r="G13" s="10">
        <v>55</v>
      </c>
      <c r="H13" s="14">
        <v>2</v>
      </c>
      <c r="I13" s="5"/>
      <c r="J13" s="13">
        <f t="shared" si="2"/>
        <v>27</v>
      </c>
      <c r="K13" s="10">
        <v>26</v>
      </c>
      <c r="L13" s="14">
        <v>1</v>
      </c>
      <c r="N13" s="14">
        <f t="shared" si="3"/>
        <v>2</v>
      </c>
      <c r="O13" s="14">
        <v>1</v>
      </c>
      <c r="P13" s="14">
        <v>1</v>
      </c>
    </row>
    <row r="14" spans="1:16" ht="12.75" customHeight="1" x14ac:dyDescent="0.2">
      <c r="A14" s="11" t="s">
        <v>10</v>
      </c>
      <c r="B14" s="12">
        <f t="shared" si="0"/>
        <v>23</v>
      </c>
      <c r="C14" s="12">
        <v>22</v>
      </c>
      <c r="D14" s="13">
        <v>1</v>
      </c>
      <c r="E14" s="12"/>
      <c r="F14" s="14">
        <f t="shared" si="1"/>
        <v>30</v>
      </c>
      <c r="G14" s="10">
        <v>29</v>
      </c>
      <c r="H14" s="14">
        <v>1</v>
      </c>
      <c r="I14" s="5"/>
      <c r="J14" s="13">
        <f t="shared" si="2"/>
        <v>15</v>
      </c>
      <c r="K14" s="10">
        <v>14</v>
      </c>
      <c r="L14" s="14">
        <v>1</v>
      </c>
      <c r="N14" s="14">
        <f t="shared" si="3"/>
        <v>2</v>
      </c>
      <c r="O14" s="14">
        <v>2</v>
      </c>
      <c r="P14" s="14" t="s">
        <v>23</v>
      </c>
    </row>
    <row r="15" spans="1:16" ht="12.75" customHeight="1" x14ac:dyDescent="0.2">
      <c r="A15" s="11" t="s">
        <v>11</v>
      </c>
      <c r="B15" s="12">
        <f t="shared" si="0"/>
        <v>45</v>
      </c>
      <c r="C15" s="12">
        <f>29+4+1</f>
        <v>34</v>
      </c>
      <c r="D15" s="13">
        <v>11</v>
      </c>
      <c r="E15" s="12"/>
      <c r="F15" s="14">
        <f t="shared" si="1"/>
        <v>45</v>
      </c>
      <c r="G15" s="10">
        <f>29+4+1</f>
        <v>34</v>
      </c>
      <c r="H15" s="14">
        <v>11</v>
      </c>
      <c r="I15" s="5"/>
      <c r="J15" s="13">
        <f t="shared" si="2"/>
        <v>50</v>
      </c>
      <c r="K15" s="10">
        <f>35+2+2</f>
        <v>39</v>
      </c>
      <c r="L15" s="14">
        <v>11</v>
      </c>
      <c r="N15" s="14">
        <f t="shared" si="3"/>
        <v>14</v>
      </c>
      <c r="O15" s="14">
        <f>6+1</f>
        <v>7</v>
      </c>
      <c r="P15" s="14">
        <v>7</v>
      </c>
    </row>
    <row r="16" spans="1:16" ht="12.75" customHeight="1" x14ac:dyDescent="0.2">
      <c r="A16" s="11" t="s">
        <v>12</v>
      </c>
      <c r="B16" s="12">
        <f t="shared" si="0"/>
        <v>10</v>
      </c>
      <c r="C16" s="12">
        <v>10</v>
      </c>
      <c r="D16" s="13" t="s">
        <v>23</v>
      </c>
      <c r="E16" s="12"/>
      <c r="F16" s="14">
        <f t="shared" si="1"/>
        <v>28</v>
      </c>
      <c r="G16" s="10">
        <v>28</v>
      </c>
      <c r="H16" s="14" t="s">
        <v>23</v>
      </c>
      <c r="I16" s="5"/>
      <c r="J16" s="13">
        <f t="shared" si="2"/>
        <v>8</v>
      </c>
      <c r="K16" s="10">
        <v>8</v>
      </c>
      <c r="L16" s="14" t="s">
        <v>23</v>
      </c>
      <c r="N16" s="14" t="str">
        <f t="shared" si="3"/>
        <v>-</v>
      </c>
      <c r="O16" s="14" t="s">
        <v>23</v>
      </c>
      <c r="P16" s="14" t="s">
        <v>23</v>
      </c>
    </row>
    <row r="17" spans="1:16" ht="12.75" customHeight="1" x14ac:dyDescent="0.2">
      <c r="A17" s="11" t="s">
        <v>13</v>
      </c>
      <c r="B17" s="12">
        <f t="shared" si="0"/>
        <v>10</v>
      </c>
      <c r="C17" s="12">
        <f>10</f>
        <v>10</v>
      </c>
      <c r="D17" s="13" t="s">
        <v>23</v>
      </c>
      <c r="E17" s="12"/>
      <c r="F17" s="14">
        <f t="shared" si="1"/>
        <v>10</v>
      </c>
      <c r="G17" s="10">
        <f>9+1</f>
        <v>10</v>
      </c>
      <c r="H17" s="14" t="s">
        <v>23</v>
      </c>
      <c r="I17" s="5"/>
      <c r="J17" s="13">
        <f t="shared" si="2"/>
        <v>7</v>
      </c>
      <c r="K17" s="10">
        <f>6+1</f>
        <v>7</v>
      </c>
      <c r="L17" s="14" t="s">
        <v>23</v>
      </c>
      <c r="N17" s="14">
        <f t="shared" si="3"/>
        <v>1</v>
      </c>
      <c r="O17" s="14">
        <v>1</v>
      </c>
      <c r="P17" s="14" t="s">
        <v>23</v>
      </c>
    </row>
    <row r="18" spans="1:16" ht="12.75" customHeight="1" x14ac:dyDescent="0.2">
      <c r="A18" s="11" t="s">
        <v>14</v>
      </c>
      <c r="B18" s="12">
        <f t="shared" si="0"/>
        <v>23</v>
      </c>
      <c r="C18" s="12">
        <v>22</v>
      </c>
      <c r="D18" s="13">
        <v>1</v>
      </c>
      <c r="E18" s="12"/>
      <c r="F18" s="14">
        <f t="shared" si="1"/>
        <v>55</v>
      </c>
      <c r="G18" s="10">
        <v>54</v>
      </c>
      <c r="H18" s="14">
        <v>1</v>
      </c>
      <c r="I18" s="5"/>
      <c r="J18" s="13">
        <f t="shared" si="2"/>
        <v>11</v>
      </c>
      <c r="K18" s="10">
        <v>10</v>
      </c>
      <c r="L18" s="14">
        <v>1</v>
      </c>
      <c r="N18" s="14">
        <f t="shared" si="3"/>
        <v>3</v>
      </c>
      <c r="O18" s="14">
        <v>3</v>
      </c>
      <c r="P18" s="14" t="s">
        <v>23</v>
      </c>
    </row>
    <row r="19" spans="1:16" ht="12.75" customHeight="1" x14ac:dyDescent="0.2">
      <c r="A19" s="11" t="s">
        <v>15</v>
      </c>
      <c r="B19" s="12">
        <f t="shared" si="0"/>
        <v>10</v>
      </c>
      <c r="C19" s="12">
        <v>10</v>
      </c>
      <c r="D19" s="13" t="s">
        <v>23</v>
      </c>
      <c r="E19" s="12"/>
      <c r="F19" s="14">
        <f t="shared" si="1"/>
        <v>13</v>
      </c>
      <c r="G19" s="10">
        <v>13</v>
      </c>
      <c r="H19" s="14" t="s">
        <v>23</v>
      </c>
      <c r="I19" s="5"/>
      <c r="J19" s="13">
        <f t="shared" si="2"/>
        <v>4</v>
      </c>
      <c r="K19" s="10">
        <v>4</v>
      </c>
      <c r="L19" s="14" t="s">
        <v>23</v>
      </c>
      <c r="N19" s="14">
        <f t="shared" si="3"/>
        <v>1</v>
      </c>
      <c r="O19" s="14">
        <v>1</v>
      </c>
      <c r="P19" s="14" t="s">
        <v>23</v>
      </c>
    </row>
    <row r="20" spans="1:16" ht="12.75" customHeight="1" x14ac:dyDescent="0.2">
      <c r="A20" s="11" t="s">
        <v>16</v>
      </c>
      <c r="B20" s="12">
        <f t="shared" si="0"/>
        <v>12</v>
      </c>
      <c r="C20" s="12">
        <f>10+1</f>
        <v>11</v>
      </c>
      <c r="D20" s="13">
        <v>1</v>
      </c>
      <c r="E20" s="12"/>
      <c r="F20" s="14">
        <f t="shared" si="1"/>
        <v>19</v>
      </c>
      <c r="G20" s="10">
        <v>18</v>
      </c>
      <c r="H20" s="14">
        <v>1</v>
      </c>
      <c r="I20" s="5"/>
      <c r="J20" s="13">
        <f t="shared" si="2"/>
        <v>12</v>
      </c>
      <c r="K20" s="12">
        <v>11</v>
      </c>
      <c r="L20" s="14">
        <v>1</v>
      </c>
      <c r="N20" s="14">
        <f t="shared" si="3"/>
        <v>1</v>
      </c>
      <c r="O20" s="14">
        <v>1</v>
      </c>
      <c r="P20" s="14" t="s">
        <v>23</v>
      </c>
    </row>
    <row r="21" spans="1:16" ht="12.75" customHeight="1" x14ac:dyDescent="0.2">
      <c r="A21" s="11" t="s">
        <v>17</v>
      </c>
      <c r="B21" s="12">
        <f t="shared" si="0"/>
        <v>27</v>
      </c>
      <c r="C21" s="12">
        <f>24+1</f>
        <v>25</v>
      </c>
      <c r="D21" s="13">
        <v>2</v>
      </c>
      <c r="E21" s="12"/>
      <c r="F21" s="14">
        <f t="shared" si="1"/>
        <v>36</v>
      </c>
      <c r="G21" s="10">
        <f>33+1</f>
        <v>34</v>
      </c>
      <c r="H21" s="14">
        <v>2</v>
      </c>
      <c r="I21" s="5"/>
      <c r="J21" s="13">
        <f t="shared" si="2"/>
        <v>23</v>
      </c>
      <c r="K21" s="12">
        <f>20+1</f>
        <v>21</v>
      </c>
      <c r="L21" s="14">
        <v>2</v>
      </c>
      <c r="N21" s="14">
        <f t="shared" si="3"/>
        <v>2</v>
      </c>
      <c r="O21" s="14">
        <v>2</v>
      </c>
      <c r="P21" s="14" t="s">
        <v>23</v>
      </c>
    </row>
    <row r="22" spans="1:16" ht="12.75" customHeight="1" x14ac:dyDescent="0.2">
      <c r="A22" s="11" t="s">
        <v>18</v>
      </c>
      <c r="B22" s="12">
        <f t="shared" si="0"/>
        <v>14</v>
      </c>
      <c r="C22" s="12">
        <v>14</v>
      </c>
      <c r="D22" s="13" t="s">
        <v>23</v>
      </c>
      <c r="E22" s="12"/>
      <c r="F22" s="14">
        <f t="shared" si="1"/>
        <v>25</v>
      </c>
      <c r="G22" s="10">
        <v>25</v>
      </c>
      <c r="H22" s="14" t="s">
        <v>23</v>
      </c>
      <c r="I22" s="5"/>
      <c r="J22" s="13">
        <f t="shared" si="2"/>
        <v>12</v>
      </c>
      <c r="K22" s="12">
        <v>12</v>
      </c>
      <c r="L22" s="14" t="s">
        <v>23</v>
      </c>
      <c r="N22" s="14">
        <f t="shared" si="3"/>
        <v>2</v>
      </c>
      <c r="O22" s="14">
        <v>2</v>
      </c>
      <c r="P22" s="14" t="s">
        <v>23</v>
      </c>
    </row>
    <row r="23" spans="1:16" ht="12.75" customHeight="1" x14ac:dyDescent="0.2">
      <c r="A23" s="11" t="s">
        <v>19</v>
      </c>
      <c r="B23" s="12">
        <f t="shared" si="0"/>
        <v>31</v>
      </c>
      <c r="C23" s="12">
        <f>29+1</f>
        <v>30</v>
      </c>
      <c r="D23" s="13">
        <v>1</v>
      </c>
      <c r="E23" s="12"/>
      <c r="F23" s="14">
        <f t="shared" si="1"/>
        <v>40</v>
      </c>
      <c r="G23" s="10">
        <v>39</v>
      </c>
      <c r="H23" s="14">
        <v>1</v>
      </c>
      <c r="I23" s="5"/>
      <c r="J23" s="13">
        <f t="shared" si="2"/>
        <v>22</v>
      </c>
      <c r="K23" s="12">
        <v>21</v>
      </c>
      <c r="L23" s="14">
        <v>1</v>
      </c>
      <c r="N23" s="14">
        <f t="shared" si="3"/>
        <v>2</v>
      </c>
      <c r="O23" s="14">
        <v>2</v>
      </c>
      <c r="P23" s="14" t="s">
        <v>23</v>
      </c>
    </row>
    <row r="24" spans="1:16" ht="12.75" customHeight="1" x14ac:dyDescent="0.2">
      <c r="A24" s="8" t="s">
        <v>20</v>
      </c>
      <c r="B24" s="15">
        <f t="shared" si="0"/>
        <v>16</v>
      </c>
      <c r="C24" s="15">
        <f>13+2</f>
        <v>15</v>
      </c>
      <c r="D24" s="16">
        <v>1</v>
      </c>
      <c r="E24" s="15"/>
      <c r="F24" s="16">
        <f t="shared" si="1"/>
        <v>18</v>
      </c>
      <c r="G24" s="15">
        <f>15+2</f>
        <v>17</v>
      </c>
      <c r="H24" s="16">
        <v>1</v>
      </c>
      <c r="I24" s="8"/>
      <c r="J24" s="16">
        <f>IF(SUM(K24:L24)=0,"-", SUM(K24:L24))</f>
        <v>14</v>
      </c>
      <c r="K24" s="15">
        <f>11+2</f>
        <v>13</v>
      </c>
      <c r="L24" s="16">
        <v>1</v>
      </c>
      <c r="M24" s="22"/>
      <c r="N24" s="23">
        <f>IF(SUM(O24:P24)=0,"-", SUM(O24:P24))</f>
        <v>1</v>
      </c>
      <c r="O24" s="16">
        <v>1</v>
      </c>
      <c r="P24" s="16" t="s">
        <v>23</v>
      </c>
    </row>
    <row r="25" spans="1:16" ht="12.75" customHeight="1" x14ac:dyDescent="0.2">
      <c r="A25" s="11"/>
      <c r="B25" s="12"/>
      <c r="C25" s="12"/>
      <c r="D25" s="13"/>
      <c r="E25" s="12"/>
      <c r="F25" s="12"/>
      <c r="G25" s="12"/>
      <c r="H25" s="13"/>
      <c r="I25" s="11"/>
      <c r="J25" s="12"/>
      <c r="K25" s="12"/>
      <c r="L25" s="13"/>
    </row>
    <row r="26" spans="1:16" ht="12.75" customHeight="1" x14ac:dyDescent="0.15">
      <c r="A26" s="17" t="s">
        <v>29</v>
      </c>
    </row>
    <row r="27" spans="1:16" ht="12.75" customHeight="1" x14ac:dyDescent="0.15">
      <c r="A27" s="17" t="s">
        <v>27</v>
      </c>
    </row>
    <row r="28" spans="1:16" ht="5.25" customHeight="1" x14ac:dyDescent="0.15">
      <c r="A28" s="17"/>
    </row>
    <row r="29" spans="1:16" ht="15.75" customHeight="1" x14ac:dyDescent="0.15">
      <c r="A29" s="25" t="s">
        <v>30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5.7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2.75" customHeight="1" x14ac:dyDescent="0.15">
      <c r="A31" s="17"/>
    </row>
  </sheetData>
  <sheetProtection password="D58F" sheet="1" formatCells="0" formatColumns="0" formatRows="0" insertColumns="0" insertRows="0" insertHyperlinks="0" deleteColumns="0" deleteRows="0" sort="0" autoFilter="0" pivotTables="0"/>
  <mergeCells count="7">
    <mergeCell ref="N5:P5"/>
    <mergeCell ref="A29:P30"/>
    <mergeCell ref="A4:A6"/>
    <mergeCell ref="B5:D5"/>
    <mergeCell ref="F5:H5"/>
    <mergeCell ref="J5:L5"/>
    <mergeCell ref="B4:P4"/>
  </mergeCells>
  <phoneticPr fontId="0" type="noConversion"/>
  <pageMargins left="0.78740157480314965" right="0" top="1.3779527559055118" bottom="0" header="0.39370078740157483" footer="0"/>
  <pageSetup paperSize="9" scale="98" orientation="portrait" r:id="rId1"/>
  <headerFooter alignWithMargins="0"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5-1-2</vt:lpstr>
      <vt:lpstr>'5-1-2'!Área_de_impresión</vt:lpstr>
    </vt:vector>
  </TitlesOfParts>
  <Company>The houze!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publica</cp:lastModifiedBy>
  <cp:lastPrinted>2016-02-15T14:00:36Z</cp:lastPrinted>
  <dcterms:created xsi:type="dcterms:W3CDTF">2008-09-11T11:15:47Z</dcterms:created>
  <dcterms:modified xsi:type="dcterms:W3CDTF">2018-11-13T15:18:46Z</dcterms:modified>
</cp:coreProperties>
</file>